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4" i="1" l="1"/>
  <c r="G17" i="1" l="1"/>
  <c r="F17" i="1"/>
  <c r="E17" i="1"/>
  <c r="G22" i="1" l="1"/>
  <c r="F22" i="1"/>
  <c r="J8" i="1" s="1"/>
  <c r="E22" i="1"/>
  <c r="L21" i="1"/>
  <c r="K21" i="1"/>
  <c r="J21" i="1"/>
  <c r="I21" i="1"/>
  <c r="L20" i="1"/>
  <c r="K20" i="1"/>
  <c r="J20" i="1"/>
  <c r="I20" i="1"/>
  <c r="H20" i="1"/>
  <c r="L19" i="1"/>
  <c r="K19" i="1"/>
  <c r="J19" i="1"/>
  <c r="I19" i="1"/>
  <c r="H19" i="1"/>
  <c r="L16" i="1"/>
  <c r="K16" i="1"/>
  <c r="K17" i="1" s="1"/>
  <c r="J16" i="1"/>
  <c r="J17" i="1" s="1"/>
  <c r="I16" i="1"/>
  <c r="I17" i="1" s="1"/>
  <c r="D6" i="1" s="1"/>
  <c r="H16" i="1"/>
  <c r="H17" i="1" s="1"/>
  <c r="G14" i="1"/>
  <c r="E14" i="1"/>
  <c r="L13" i="1"/>
  <c r="K13" i="1"/>
  <c r="J13" i="1"/>
  <c r="I13" i="1"/>
  <c r="H13" i="1"/>
  <c r="L12" i="1"/>
  <c r="K12" i="1"/>
  <c r="J12" i="1"/>
  <c r="I12" i="1"/>
  <c r="H12" i="1"/>
  <c r="H8" i="1" l="1"/>
  <c r="K22" i="1"/>
  <c r="J22" i="1"/>
  <c r="K14" i="1"/>
  <c r="I22" i="1"/>
  <c r="D7" i="1" s="1"/>
  <c r="H14" i="1"/>
  <c r="J14" i="1"/>
  <c r="I14" i="1"/>
  <c r="H22" i="1"/>
  <c r="D5" i="1" l="1"/>
  <c r="D8" i="1"/>
</calcChain>
</file>

<file path=xl/sharedStrings.xml><?xml version="1.0" encoding="utf-8"?>
<sst xmlns="http://schemas.openxmlformats.org/spreadsheetml/2006/main" count="32" uniqueCount="30">
  <si>
    <t>дополнительная общеобразовательная программа</t>
  </si>
  <si>
    <t>часов в неделю</t>
  </si>
  <si>
    <t>часов в год</t>
  </si>
  <si>
    <t>группа</t>
  </si>
  <si>
    <t>колво обуч-ся</t>
  </si>
  <si>
    <t>человеко часов 1 пол-е</t>
  </si>
  <si>
    <t>человекочасов в год*36</t>
  </si>
  <si>
    <t>мест:</t>
  </si>
  <si>
    <t>человеко часов 2 пол-е</t>
  </si>
  <si>
    <t>СОЦИАЛЬНО ГУМАНИТАРНАЯ НАПРАВЛЕННОСТЬ : ПФДОД</t>
  </si>
  <si>
    <t>Социально-гуманитарная направленность</t>
  </si>
  <si>
    <t>ч/часов</t>
  </si>
  <si>
    <t xml:space="preserve"> групп:</t>
  </si>
  <si>
    <t>№ группы</t>
  </si>
  <si>
    <t>№2</t>
  </si>
  <si>
    <t>№1</t>
  </si>
  <si>
    <t>пед. нагрузка,ставки</t>
  </si>
  <si>
    <t>основание:</t>
  </si>
  <si>
    <t xml:space="preserve">ЕСТЕСТВЕННОНАУЧНАЯ НАПРАВЛЕННОСТЬ </t>
  </si>
  <si>
    <t>Естественнонаучная направленность</t>
  </si>
  <si>
    <t>Техническая направленность</t>
  </si>
  <si>
    <t>I полугодие период 16 недель</t>
  </si>
  <si>
    <t>АКВАРЕЛИ ПРИРОДЫ</t>
  </si>
  <si>
    <t>ЛАБОРАТОРИЯ ЧУДЕС</t>
  </si>
  <si>
    <t>РОБОТОГРАД 1</t>
  </si>
  <si>
    <r>
      <t xml:space="preserve"> Доп.соглашение</t>
    </r>
    <r>
      <rPr>
        <b/>
        <sz val="12"/>
        <color rgb="FFFF0000"/>
        <rFont val="Times New Roman"/>
        <family val="1"/>
        <charset val="204"/>
      </rPr>
      <t xml:space="preserve"> № 8/10 , 286.08.2025г</t>
    </r>
    <r>
      <rPr>
        <b/>
        <sz val="12"/>
        <rFont val="Times New Roman"/>
        <family val="1"/>
        <charset val="204"/>
      </rPr>
      <t>.к согл № 8 от 27.07.2023 г.</t>
    </r>
  </si>
  <si>
    <t>№3</t>
  </si>
  <si>
    <t>ТЕХНИЧЕСКАЯ НАПРАВЛЕННОСТЬ</t>
  </si>
  <si>
    <t>ДОПОЛНЕНИЕ В УЧЕБНЫЙ ПЛАН МБУДО "ЕРМАКОВСКИЙ ЦЕНТР ДОПОЛНИТЕЛЬНОГО ОБРАЗОВАНИЯ"</t>
  </si>
  <si>
    <t>Утверждаю: директор МБУДО Ермаковский центр дополнительного образования                          Л.А. Веселова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</si>
</sst>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/>
    <xf numFmtId="0" fontId="4" fillId="0" borderId="0" xfId="0" applyFont="1" applyFill="1"/>
    <xf numFmtId="0" fontId="7" fillId="0" borderId="0" xfId="0" applyFont="1" applyFill="1"/>
    <xf numFmtId="0" fontId="10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/>
    <xf numFmtId="0" fontId="6" fillId="0" borderId="0" xfId="0" applyFont="1" applyFill="1"/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10" fillId="0" borderId="0" xfId="0" applyFont="1" applyFill="1" applyBorder="1"/>
    <xf numFmtId="0" fontId="11" fillId="0" borderId="0" xfId="0" applyFont="1" applyFill="1"/>
    <xf numFmtId="0" fontId="7" fillId="0" borderId="1" xfId="0" applyFont="1" applyFill="1" applyBorder="1"/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/>
    <xf numFmtId="0" fontId="4" fillId="2" borderId="1" xfId="0" applyFont="1" applyFill="1" applyBorder="1"/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4" fillId="0" borderId="4" xfId="0" applyFont="1" applyFill="1" applyBorder="1"/>
    <xf numFmtId="0" fontId="4" fillId="0" borderId="4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7" workbookViewId="0">
      <selection activeCell="K2" sqref="K2"/>
    </sheetView>
  </sheetViews>
  <sheetFormatPr defaultRowHeight="15" x14ac:dyDescent="0.25"/>
  <cols>
    <col min="1" max="1" width="2" style="1" customWidth="1"/>
    <col min="2" max="2" width="7" customWidth="1"/>
    <col min="3" max="3" width="29.42578125" customWidth="1"/>
    <col min="4" max="4" width="8.140625" customWidth="1"/>
    <col min="5" max="5" width="7.42578125" customWidth="1"/>
    <col min="6" max="7" width="6.85546875" customWidth="1"/>
    <col min="9" max="9" width="7" customWidth="1"/>
    <col min="10" max="10" width="7.42578125" style="1" customWidth="1"/>
    <col min="11" max="11" width="8.85546875" customWidth="1"/>
    <col min="12" max="12" width="7.5703125" customWidth="1"/>
  </cols>
  <sheetData>
    <row r="1" spans="1:12" x14ac:dyDescent="0.25">
      <c r="B1" s="2"/>
      <c r="C1" s="2"/>
      <c r="D1" s="2"/>
      <c r="E1" s="4"/>
      <c r="F1" s="4"/>
      <c r="G1" s="2"/>
      <c r="H1" s="2"/>
      <c r="I1" s="2"/>
      <c r="J1" s="2"/>
      <c r="K1" s="5"/>
    </row>
    <row r="2" spans="1:12" ht="37.5" customHeight="1" x14ac:dyDescent="0.25">
      <c r="C2" s="35" t="s">
        <v>29</v>
      </c>
      <c r="D2" s="35"/>
      <c r="E2" s="35"/>
      <c r="F2" s="35"/>
      <c r="G2" s="35"/>
      <c r="H2" s="35"/>
      <c r="I2" s="2"/>
      <c r="J2" s="2"/>
      <c r="K2" s="5"/>
    </row>
    <row r="3" spans="1:12" ht="15.75" x14ac:dyDescent="0.25">
      <c r="B3" s="4"/>
      <c r="C3" s="3" t="s">
        <v>28</v>
      </c>
      <c r="D3" s="3"/>
      <c r="E3" s="3"/>
      <c r="F3" s="3"/>
      <c r="G3" s="3"/>
      <c r="H3" s="3"/>
      <c r="I3" s="4"/>
      <c r="J3" s="4"/>
      <c r="K3" s="4"/>
    </row>
    <row r="4" spans="1:12" x14ac:dyDescent="0.25">
      <c r="A4" s="6"/>
      <c r="B4" s="6"/>
      <c r="C4" s="6" t="s">
        <v>21</v>
      </c>
      <c r="D4" s="6"/>
      <c r="E4" s="6"/>
      <c r="F4" s="6"/>
      <c r="G4" s="6"/>
      <c r="H4" s="6"/>
      <c r="I4" s="6"/>
      <c r="J4" s="6"/>
      <c r="K4" s="6"/>
      <c r="L4" s="6"/>
    </row>
    <row r="5" spans="1:12" ht="47.25" x14ac:dyDescent="0.25">
      <c r="A5" s="6"/>
      <c r="B5" s="15" t="s">
        <v>17</v>
      </c>
      <c r="C5" s="15" t="s">
        <v>25</v>
      </c>
      <c r="D5" s="16">
        <f>I14</f>
        <v>320</v>
      </c>
      <c r="E5" s="8" t="s">
        <v>10</v>
      </c>
      <c r="F5" s="8"/>
      <c r="G5" s="8"/>
      <c r="H5" s="8"/>
      <c r="I5" s="8"/>
      <c r="J5" s="8"/>
      <c r="K5" s="8"/>
      <c r="L5" s="8"/>
    </row>
    <row r="6" spans="1:12" ht="15.75" x14ac:dyDescent="0.25">
      <c r="A6" s="6"/>
      <c r="B6" s="8"/>
      <c r="C6" s="8"/>
      <c r="D6" s="16">
        <f>I17</f>
        <v>320</v>
      </c>
      <c r="E6" s="8" t="s">
        <v>19</v>
      </c>
      <c r="F6" s="8"/>
      <c r="G6" s="8"/>
      <c r="H6" s="8"/>
      <c r="I6" s="8"/>
      <c r="J6" s="8"/>
      <c r="K6" s="8"/>
      <c r="L6" s="17"/>
    </row>
    <row r="7" spans="1:12" ht="15.75" x14ac:dyDescent="0.25">
      <c r="A7" s="6"/>
      <c r="B7" s="8"/>
      <c r="C7" s="8"/>
      <c r="D7" s="16">
        <f>I22</f>
        <v>960</v>
      </c>
      <c r="E7" s="8" t="s">
        <v>20</v>
      </c>
      <c r="F7" s="8"/>
      <c r="G7" s="8"/>
      <c r="H7" s="8"/>
      <c r="I7" s="8"/>
      <c r="J7" s="8"/>
      <c r="K7" s="8"/>
      <c r="L7" s="17"/>
    </row>
    <row r="8" spans="1:12" ht="15.75" x14ac:dyDescent="0.25">
      <c r="A8" s="6"/>
      <c r="B8" s="8"/>
      <c r="C8" s="18"/>
      <c r="D8" s="18">
        <f>I14+I17+I22</f>
        <v>1600</v>
      </c>
      <c r="E8" s="8" t="s">
        <v>11</v>
      </c>
      <c r="F8" s="8"/>
      <c r="G8" s="8" t="s">
        <v>12</v>
      </c>
      <c r="H8" s="8">
        <f>E14+E17+E22</f>
        <v>5</v>
      </c>
      <c r="I8" s="8" t="s">
        <v>7</v>
      </c>
      <c r="J8" s="8">
        <f>F14+F17+F22</f>
        <v>50</v>
      </c>
      <c r="K8" s="8"/>
      <c r="L8" s="17"/>
    </row>
    <row r="9" spans="1:12" ht="50.25" customHeight="1" x14ac:dyDescent="0.25">
      <c r="A9" s="14"/>
      <c r="B9" s="19"/>
      <c r="C9" s="10" t="s">
        <v>0</v>
      </c>
      <c r="D9" s="10" t="s">
        <v>13</v>
      </c>
      <c r="E9" s="9" t="s">
        <v>3</v>
      </c>
      <c r="F9" s="10" t="s">
        <v>4</v>
      </c>
      <c r="G9" s="10" t="s">
        <v>1</v>
      </c>
      <c r="H9" s="10" t="s">
        <v>2</v>
      </c>
      <c r="I9" s="10" t="s">
        <v>5</v>
      </c>
      <c r="J9" s="10" t="s">
        <v>8</v>
      </c>
      <c r="K9" s="10" t="s">
        <v>6</v>
      </c>
      <c r="L9" s="10" t="s">
        <v>16</v>
      </c>
    </row>
    <row r="10" spans="1:12" x14ac:dyDescent="0.25">
      <c r="A10" s="14"/>
      <c r="B10" s="7"/>
      <c r="C10" s="27"/>
      <c r="D10" s="27"/>
      <c r="E10" s="27"/>
      <c r="F10" s="28"/>
      <c r="G10" s="28"/>
      <c r="H10" s="28"/>
      <c r="I10" s="28"/>
      <c r="J10" s="28"/>
      <c r="K10" s="28"/>
      <c r="L10" s="28"/>
    </row>
    <row r="11" spans="1:12" x14ac:dyDescent="0.25">
      <c r="A11" s="14"/>
      <c r="B11" s="19"/>
      <c r="C11" s="30" t="s">
        <v>9</v>
      </c>
      <c r="D11" s="31"/>
      <c r="E11" s="31"/>
      <c r="F11" s="31"/>
      <c r="G11" s="31"/>
      <c r="H11" s="31"/>
      <c r="I11" s="31"/>
      <c r="J11" s="31"/>
      <c r="K11" s="31"/>
      <c r="L11" s="31"/>
    </row>
    <row r="12" spans="1:12" x14ac:dyDescent="0.25">
      <c r="A12" s="14"/>
      <c r="B12" s="19"/>
      <c r="C12" s="9"/>
      <c r="D12" s="6" t="s">
        <v>15</v>
      </c>
      <c r="E12" s="9">
        <v>1</v>
      </c>
      <c r="F12" s="11">
        <v>10</v>
      </c>
      <c r="G12" s="12">
        <v>2</v>
      </c>
      <c r="H12" s="12">
        <f>G12*36</f>
        <v>72</v>
      </c>
      <c r="I12" s="9">
        <f>F12*G12*16</f>
        <v>320</v>
      </c>
      <c r="J12" s="9">
        <f>F12*G12*20</f>
        <v>400</v>
      </c>
      <c r="K12" s="9">
        <f>G12*36*F12</f>
        <v>720</v>
      </c>
      <c r="L12" s="13">
        <f>G12/18</f>
        <v>0.1111111111111111</v>
      </c>
    </row>
    <row r="13" spans="1:12" x14ac:dyDescent="0.25">
      <c r="A13" s="14"/>
      <c r="B13" s="19"/>
      <c r="C13" s="9"/>
      <c r="D13" s="11"/>
      <c r="E13" s="9">
        <v>0</v>
      </c>
      <c r="F13" s="11">
        <v>0</v>
      </c>
      <c r="G13" s="12">
        <v>0</v>
      </c>
      <c r="H13" s="12">
        <f t="shared" ref="H13" si="0">G13*36</f>
        <v>0</v>
      </c>
      <c r="I13" s="9">
        <f t="shared" ref="I13" si="1">F13*G13*16</f>
        <v>0</v>
      </c>
      <c r="J13" s="9">
        <f t="shared" ref="J13" si="2">F13*G13*20</f>
        <v>0</v>
      </c>
      <c r="K13" s="9">
        <f t="shared" ref="K13" si="3">G13*36*F13</f>
        <v>0</v>
      </c>
      <c r="L13" s="13">
        <f t="shared" ref="L13" si="4">G13/18</f>
        <v>0</v>
      </c>
    </row>
    <row r="14" spans="1:12" ht="15" customHeight="1" x14ac:dyDescent="0.25">
      <c r="A14" s="14"/>
      <c r="B14" s="29">
        <v>46264</v>
      </c>
      <c r="C14" s="26" t="s">
        <v>22</v>
      </c>
      <c r="D14" s="22"/>
      <c r="E14" s="22">
        <f>E12+E13</f>
        <v>1</v>
      </c>
      <c r="F14" s="24">
        <f>F12+F13</f>
        <v>10</v>
      </c>
      <c r="G14" s="25">
        <f>G13+G12</f>
        <v>2</v>
      </c>
      <c r="H14" s="25">
        <f>H13+H12</f>
        <v>72</v>
      </c>
      <c r="I14" s="22">
        <f>I13+I12</f>
        <v>320</v>
      </c>
      <c r="J14" s="22">
        <f>J13+J12</f>
        <v>400</v>
      </c>
      <c r="K14" s="22">
        <f>K12+K13</f>
        <v>720</v>
      </c>
      <c r="L14" s="22"/>
    </row>
    <row r="15" spans="1:12" x14ac:dyDescent="0.25">
      <c r="A15" s="14"/>
      <c r="B15" s="19"/>
      <c r="C15" s="30" t="s">
        <v>18</v>
      </c>
      <c r="D15" s="31"/>
      <c r="E15" s="31"/>
      <c r="F15" s="31"/>
      <c r="G15" s="31"/>
      <c r="H15" s="31"/>
      <c r="I15" s="31"/>
      <c r="J15" s="31"/>
      <c r="K15" s="31"/>
      <c r="L15" s="31"/>
    </row>
    <row r="16" spans="1:12" x14ac:dyDescent="0.25">
      <c r="A16" s="14"/>
      <c r="B16" s="19"/>
      <c r="C16" s="20"/>
      <c r="D16" s="11" t="s">
        <v>15</v>
      </c>
      <c r="E16" s="11">
        <v>1</v>
      </c>
      <c r="F16" s="11">
        <v>10</v>
      </c>
      <c r="G16" s="12">
        <v>2</v>
      </c>
      <c r="H16" s="12">
        <f>G16*36</f>
        <v>72</v>
      </c>
      <c r="I16" s="9">
        <f>F16*G16*16</f>
        <v>320</v>
      </c>
      <c r="J16" s="9">
        <f>F16*G16*20</f>
        <v>400</v>
      </c>
      <c r="K16" s="9">
        <f>G16*36*F16</f>
        <v>720</v>
      </c>
      <c r="L16" s="13">
        <f>G16/18</f>
        <v>0.1111111111111111</v>
      </c>
    </row>
    <row r="17" spans="1:12" x14ac:dyDescent="0.25">
      <c r="A17" s="14"/>
      <c r="B17" s="29">
        <v>46261</v>
      </c>
      <c r="C17" s="23" t="s">
        <v>23</v>
      </c>
      <c r="D17" s="24"/>
      <c r="E17" s="24">
        <f t="shared" ref="E17:K17" si="5">E16</f>
        <v>1</v>
      </c>
      <c r="F17" s="24">
        <f t="shared" si="5"/>
        <v>10</v>
      </c>
      <c r="G17" s="25">
        <f t="shared" si="5"/>
        <v>2</v>
      </c>
      <c r="H17" s="25">
        <f t="shared" si="5"/>
        <v>72</v>
      </c>
      <c r="I17" s="22">
        <f t="shared" si="5"/>
        <v>320</v>
      </c>
      <c r="J17" s="22">
        <f t="shared" si="5"/>
        <v>400</v>
      </c>
      <c r="K17" s="22">
        <f t="shared" si="5"/>
        <v>720</v>
      </c>
      <c r="L17" s="22"/>
    </row>
    <row r="18" spans="1:12" s="1" customFormat="1" x14ac:dyDescent="0.25">
      <c r="A18" s="14"/>
      <c r="B18" s="32" t="s">
        <v>27</v>
      </c>
      <c r="C18" s="33"/>
      <c r="D18" s="33"/>
      <c r="E18" s="33"/>
      <c r="F18" s="33"/>
      <c r="G18" s="33"/>
      <c r="H18" s="33"/>
      <c r="I18" s="33"/>
      <c r="J18" s="33"/>
      <c r="K18" s="33"/>
      <c r="L18" s="34"/>
    </row>
    <row r="19" spans="1:12" x14ac:dyDescent="0.25">
      <c r="A19" s="14"/>
      <c r="B19" s="19"/>
      <c r="C19" s="21"/>
      <c r="D19" s="9" t="s">
        <v>15</v>
      </c>
      <c r="E19" s="11">
        <v>1</v>
      </c>
      <c r="F19" s="11">
        <v>10</v>
      </c>
      <c r="G19" s="12">
        <v>2</v>
      </c>
      <c r="H19" s="12">
        <f>G19*36</f>
        <v>72</v>
      </c>
      <c r="I19" s="9">
        <f>F19*G19*16</f>
        <v>320</v>
      </c>
      <c r="J19" s="9">
        <f>F19*G19*20</f>
        <v>400</v>
      </c>
      <c r="K19" s="9">
        <f>G19*36*F19</f>
        <v>720</v>
      </c>
      <c r="L19" s="13">
        <f>G19/18</f>
        <v>0.1111111111111111</v>
      </c>
    </row>
    <row r="20" spans="1:12" x14ac:dyDescent="0.25">
      <c r="A20" s="14"/>
      <c r="B20" s="19"/>
      <c r="C20" s="20"/>
      <c r="D20" s="11" t="s">
        <v>14</v>
      </c>
      <c r="E20" s="11">
        <v>1</v>
      </c>
      <c r="F20" s="11">
        <v>10</v>
      </c>
      <c r="G20" s="12">
        <v>2</v>
      </c>
      <c r="H20" s="12">
        <f t="shared" ref="H20" si="6">G20*36</f>
        <v>72</v>
      </c>
      <c r="I20" s="9">
        <f t="shared" ref="I20:I21" si="7">F20*G20*16</f>
        <v>320</v>
      </c>
      <c r="J20" s="9">
        <f t="shared" ref="J20:J21" si="8">F20*G20*20</f>
        <v>400</v>
      </c>
      <c r="K20" s="9">
        <f t="shared" ref="K20:K21" si="9">G20*36*F20</f>
        <v>720</v>
      </c>
      <c r="L20" s="13">
        <f t="shared" ref="L20:L21" si="10">G20/18</f>
        <v>0.1111111111111111</v>
      </c>
    </row>
    <row r="21" spans="1:12" x14ac:dyDescent="0.25">
      <c r="A21" s="14"/>
      <c r="B21" s="19"/>
      <c r="C21" s="20"/>
      <c r="D21" s="11" t="s">
        <v>26</v>
      </c>
      <c r="E21" s="11">
        <v>1</v>
      </c>
      <c r="F21" s="11">
        <v>10</v>
      </c>
      <c r="G21" s="12">
        <v>2</v>
      </c>
      <c r="H21" s="12">
        <v>144</v>
      </c>
      <c r="I21" s="9">
        <f t="shared" si="7"/>
        <v>320</v>
      </c>
      <c r="J21" s="9">
        <f t="shared" si="8"/>
        <v>400</v>
      </c>
      <c r="K21" s="9">
        <f t="shared" si="9"/>
        <v>720</v>
      </c>
      <c r="L21" s="13">
        <f t="shared" si="10"/>
        <v>0.1111111111111111</v>
      </c>
    </row>
    <row r="22" spans="1:12" x14ac:dyDescent="0.25">
      <c r="A22" s="14"/>
      <c r="B22" s="29">
        <v>46252</v>
      </c>
      <c r="C22" s="23" t="s">
        <v>24</v>
      </c>
      <c r="D22" s="24"/>
      <c r="E22" s="24">
        <f>E20+E19+E21</f>
        <v>3</v>
      </c>
      <c r="F22" s="24">
        <f>F19+F20+F21</f>
        <v>30</v>
      </c>
      <c r="G22" s="25">
        <f>G20+G19</f>
        <v>4</v>
      </c>
      <c r="H22" s="25">
        <f>H20+H19</f>
        <v>144</v>
      </c>
      <c r="I22" s="22">
        <f>I21+I20+I19</f>
        <v>960</v>
      </c>
      <c r="J22" s="22">
        <f>J21+J20+J19</f>
        <v>1200</v>
      </c>
      <c r="K22" s="22">
        <f>K21+K20+K19</f>
        <v>2160</v>
      </c>
      <c r="L22" s="22"/>
    </row>
    <row r="23" spans="1:12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</sheetData>
  <mergeCells count="4">
    <mergeCell ref="C11:L11"/>
    <mergeCell ref="C15:L15"/>
    <mergeCell ref="B18:L18"/>
    <mergeCell ref="C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9" sqref="N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2025-09-11T04:09:32Z</dcterms:modified>
</cp:coreProperties>
</file>